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uminiumorg.sharepoint.com/Shared Documents/Sustainability Data/Website - Spreadsheets/"/>
    </mc:Choice>
  </mc:AlternateContent>
  <xr:revisionPtr revIDLastSave="6" documentId="8_{B7632EA1-76AA-48A4-8CF6-7BBA4C97C0B6}" xr6:coauthVersionLast="47" xr6:coauthVersionMax="47" xr10:uidLastSave="{CCEF99A7-F922-40D0-BCF1-C1A6DEAB1FA4}"/>
  <bookViews>
    <workbookView xWindow="600" yWindow="675" windowWidth="28215" windowHeight="14790" xr2:uid="{061F981D-2D65-47E6-985A-E7CB2CA527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15" i="1"/>
  <c r="G5" i="1"/>
</calcChain>
</file>

<file path=xl/sharedStrings.xml><?xml version="1.0" encoding="utf-8"?>
<sst xmlns="http://schemas.openxmlformats.org/spreadsheetml/2006/main" count="154" uniqueCount="82">
  <si>
    <t>Bauxite Mining:</t>
  </si>
  <si>
    <t>Australian bauxite production</t>
  </si>
  <si>
    <t>Mt</t>
  </si>
  <si>
    <t>Bauxite exports volume</t>
  </si>
  <si>
    <t>Bauxite exports value</t>
  </si>
  <si>
    <t>$m</t>
  </si>
  <si>
    <t>Area mined</t>
  </si>
  <si>
    <t>ha</t>
  </si>
  <si>
    <t>Area rehabilitated</t>
  </si>
  <si>
    <t>Employment - Direct Employees</t>
  </si>
  <si>
    <t>Employment - Contractors</t>
  </si>
  <si>
    <t>Alumina Refining:</t>
  </si>
  <si>
    <t>Australian metallurgical alumina production</t>
  </si>
  <si>
    <t>Alumina exports volume</t>
  </si>
  <si>
    <t>Alumina exports value</t>
  </si>
  <si>
    <t>Alumina Energy Consumption</t>
  </si>
  <si>
    <t>Gas</t>
  </si>
  <si>
    <t>Gj</t>
  </si>
  <si>
    <t>Coal</t>
  </si>
  <si>
    <t xml:space="preserve">Diesel </t>
  </si>
  <si>
    <t>Biomass</t>
  </si>
  <si>
    <t xml:space="preserve">Fuel Oil </t>
  </si>
  <si>
    <t xml:space="preserve">Other </t>
  </si>
  <si>
    <t xml:space="preserve">Purchased Electricity </t>
  </si>
  <si>
    <t xml:space="preserve">Total </t>
  </si>
  <si>
    <t>Energy consumption per tonne</t>
  </si>
  <si>
    <t xml:space="preserve">Gas </t>
  </si>
  <si>
    <t>Gj/tonne</t>
  </si>
  <si>
    <t>Emissions per Tonne Digestion</t>
  </si>
  <si>
    <t>tonnes CO2-e per tonne</t>
  </si>
  <si>
    <t>Diesel</t>
  </si>
  <si>
    <t>Fuel oil</t>
  </si>
  <si>
    <t>Other (eg cogen and incidentals)</t>
  </si>
  <si>
    <t>Purchased electricity</t>
  </si>
  <si>
    <t>Emissions per Tonne Calcination</t>
  </si>
  <si>
    <t xml:space="preserve"> Gas</t>
  </si>
  <si>
    <t>Total GHG emissions from Australia's alumina refineries</t>
  </si>
  <si>
    <t xml:space="preserve">Mt </t>
  </si>
  <si>
    <t>Emissions intensity for alumina production (emissions / tonne)</t>
  </si>
  <si>
    <t>Total Direct Emissions</t>
  </si>
  <si>
    <t>(equiv. kt CO2)</t>
  </si>
  <si>
    <t>Total Indirect Emissions</t>
  </si>
  <si>
    <t>Water consumption</t>
  </si>
  <si>
    <t>ML</t>
  </si>
  <si>
    <t>Water consumption per tonne of alumina production</t>
  </si>
  <si>
    <t>kl</t>
  </si>
  <si>
    <t>% of fresh water</t>
  </si>
  <si>
    <t>% of grey/other water</t>
  </si>
  <si>
    <t>Aluminium Smelting:</t>
  </si>
  <si>
    <t>Australian primary aluminium metal production</t>
  </si>
  <si>
    <t>Aluminium exports volume</t>
  </si>
  <si>
    <t>Aluminium imports value</t>
  </si>
  <si>
    <t>Aluminium exports value</t>
  </si>
  <si>
    <t>Electricity consumption</t>
  </si>
  <si>
    <t>GWh</t>
  </si>
  <si>
    <t>Electricity consumption per tonne of aluminium produced</t>
  </si>
  <si>
    <t>KWh/tonne</t>
  </si>
  <si>
    <t>Greenhouse gases:</t>
  </si>
  <si>
    <t>PFC total</t>
  </si>
  <si>
    <t>Mt CO2-e</t>
  </si>
  <si>
    <t>Total Direct (incl PFC)</t>
  </si>
  <si>
    <t xml:space="preserve">Total Indirect </t>
  </si>
  <si>
    <t xml:space="preserve">Total Direct &amp; Indirect </t>
  </si>
  <si>
    <t>PFC / tonne</t>
  </si>
  <si>
    <t>t CO2-e/tonne</t>
  </si>
  <si>
    <t>Direct / tonne (incl PFC)</t>
  </si>
  <si>
    <t>Indirect / tonne</t>
  </si>
  <si>
    <t>Direct &amp; Indirect / tonne</t>
  </si>
  <si>
    <t>Water consumption per tonne of aluminium production</t>
  </si>
  <si>
    <t>kl/tonne</t>
  </si>
  <si>
    <t>Spent Pot Lining SPL - generated</t>
  </si>
  <si>
    <t>tonne</t>
  </si>
  <si>
    <t>Spent Pot Lining SPL - recycled</t>
  </si>
  <si>
    <t>Production of Aluminium Products</t>
  </si>
  <si>
    <t>Total Production</t>
  </si>
  <si>
    <t>Total</t>
  </si>
  <si>
    <t>Total industry export value $B</t>
  </si>
  <si>
    <t>Total Industry Employment:</t>
  </si>
  <si>
    <t>Direct employees</t>
  </si>
  <si>
    <t>Contractors</t>
  </si>
  <si>
    <t>Production of HPA</t>
  </si>
  <si>
    <t>High Purity Alumina Production: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</si>
</sst>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4" fillId="0" borderId="0" xfId="0" applyFont="1"/>
    <xf numFmtId="0" fontId="3" fillId="0" borderId="0" xfId="3" applyFont="1" applyAlignment="1">
      <alignment horizontal="center"/>
    </xf>
    <xf numFmtId="0" fontId="6" fillId="0" borderId="0" xfId="0" applyFont="1"/>
    <xf numFmtId="2" fontId="4" fillId="0" borderId="0" xfId="0" applyNumberFormat="1" applyFont="1"/>
    <xf numFmtId="43" fontId="4" fillId="0" borderId="0" xfId="0" applyNumberFormat="1" applyFont="1"/>
    <xf numFmtId="44" fontId="4" fillId="0" borderId="0" xfId="2" applyFont="1" applyFill="1"/>
    <xf numFmtId="164" fontId="4" fillId="0" borderId="0" xfId="0" applyNumberFormat="1" applyFont="1"/>
    <xf numFmtId="0" fontId="4" fillId="0" borderId="0" xfId="0" applyFont="1" applyAlignment="1">
      <alignment horizontal="left"/>
    </xf>
    <xf numFmtId="43" fontId="4" fillId="0" borderId="0" xfId="1" applyFont="1" applyFill="1"/>
    <xf numFmtId="165" fontId="4" fillId="0" borderId="0" xfId="2" applyNumberFormat="1" applyFont="1" applyFill="1"/>
    <xf numFmtId="0" fontId="4" fillId="0" borderId="0" xfId="0" quotePrefix="1" applyFont="1"/>
    <xf numFmtId="164" fontId="4" fillId="0" borderId="0" xfId="0" quotePrefix="1" applyNumberFormat="1" applyFont="1"/>
    <xf numFmtId="43" fontId="4" fillId="0" borderId="0" xfId="1" applyFont="1"/>
    <xf numFmtId="0" fontId="4" fillId="0" borderId="0" xfId="3" applyFont="1"/>
    <xf numFmtId="164" fontId="4" fillId="0" borderId="0" xfId="3" applyNumberFormat="1" applyFont="1"/>
    <xf numFmtId="164" fontId="4" fillId="0" borderId="0" xfId="1" applyNumberFormat="1" applyFont="1"/>
    <xf numFmtId="0" fontId="4" fillId="0" borderId="0" xfId="0" applyFont="1" applyAlignment="1">
      <alignment horizontal="left" indent="1"/>
    </xf>
    <xf numFmtId="1" fontId="4" fillId="0" borderId="0" xfId="3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164" fontId="4" fillId="0" borderId="0" xfId="3" applyNumberFormat="1" applyFont="1" applyAlignment="1">
      <alignment horizontal="left" indent="1"/>
    </xf>
    <xf numFmtId="43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64" fontId="4" fillId="0" borderId="0" xfId="3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43" fontId="4" fillId="0" borderId="0" xfId="1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0" borderId="0" xfId="0" applyFont="1" applyFill="1"/>
    <xf numFmtId="0" fontId="4" fillId="0" borderId="0" xfId="3" applyFont="1" applyFill="1"/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 2" xfId="3" xr:uid="{0934F460-39E1-4B69-9402-F72D88F90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C0147-71A3-44B3-A6FE-E87EE847412E}">
  <dimension ref="A1:J114"/>
  <sheetViews>
    <sheetView tabSelected="1" workbookViewId="0">
      <selection activeCell="A104" sqref="A104"/>
    </sheetView>
  </sheetViews>
  <sheetFormatPr defaultColWidth="8.85546875" defaultRowHeight="15" x14ac:dyDescent="0.25"/>
  <cols>
    <col min="1" max="1" width="9.140625" style="1" customWidth="1"/>
    <col min="2" max="6" width="13.5703125" style="1" customWidth="1"/>
    <col min="7" max="7" width="15.28515625" style="1" customWidth="1"/>
    <col min="8" max="8" width="13.85546875" style="1" customWidth="1"/>
    <col min="9" max="9" width="15.7109375" style="1" customWidth="1"/>
    <col min="10" max="10" width="16.28515625" style="1" customWidth="1"/>
    <col min="11" max="16384" width="8.85546875" style="1"/>
  </cols>
  <sheetData>
    <row r="1" spans="1:7" ht="15" customHeight="1" x14ac:dyDescent="0.25">
      <c r="F1" s="2">
        <v>2024</v>
      </c>
      <c r="G1" s="2">
        <v>2023</v>
      </c>
    </row>
    <row r="2" spans="1:7" ht="15" customHeight="1" x14ac:dyDescent="0.25">
      <c r="A2" s="3" t="s">
        <v>0</v>
      </c>
    </row>
    <row r="3" spans="1:7" x14ac:dyDescent="0.25">
      <c r="B3" s="1" t="s">
        <v>1</v>
      </c>
      <c r="E3" s="1" t="s">
        <v>2</v>
      </c>
      <c r="F3" s="4">
        <v>100.20111947000001</v>
      </c>
      <c r="G3" s="5">
        <v>98.641514783999995</v>
      </c>
    </row>
    <row r="4" spans="1:7" x14ac:dyDescent="0.25">
      <c r="B4" s="1" t="s">
        <v>3</v>
      </c>
      <c r="E4" s="1" t="s">
        <v>2</v>
      </c>
      <c r="F4" s="4">
        <v>42.601897800000003</v>
      </c>
      <c r="G4" s="4">
        <v>41.228999999999999</v>
      </c>
    </row>
    <row r="5" spans="1:7" x14ac:dyDescent="0.25">
      <c r="B5" s="1" t="s">
        <v>4</v>
      </c>
      <c r="E5" s="1" t="s">
        <v>5</v>
      </c>
      <c r="F5" s="6">
        <v>2498.4538969999999</v>
      </c>
      <c r="G5" s="6">
        <f>1689.610275</f>
        <v>1689.610275</v>
      </c>
    </row>
    <row r="6" spans="1:7" x14ac:dyDescent="0.25">
      <c r="B6" s="1" t="s">
        <v>6</v>
      </c>
      <c r="E6" s="1" t="s">
        <v>7</v>
      </c>
      <c r="F6" s="7">
        <v>3261.09</v>
      </c>
      <c r="G6" s="7">
        <v>2696.36</v>
      </c>
    </row>
    <row r="7" spans="1:7" x14ac:dyDescent="0.25">
      <c r="B7" s="1" t="s">
        <v>8</v>
      </c>
      <c r="E7" s="1" t="s">
        <v>7</v>
      </c>
      <c r="F7" s="7">
        <v>2702.7200000000003</v>
      </c>
      <c r="G7" s="7">
        <v>1735.5</v>
      </c>
    </row>
    <row r="8" spans="1:7" x14ac:dyDescent="0.25">
      <c r="B8" s="8" t="s">
        <v>9</v>
      </c>
      <c r="F8" s="7">
        <v>3279</v>
      </c>
      <c r="G8" s="7">
        <v>3178.75</v>
      </c>
    </row>
    <row r="9" spans="1:7" x14ac:dyDescent="0.25">
      <c r="B9" s="8" t="s">
        <v>10</v>
      </c>
      <c r="F9" s="7">
        <v>2266</v>
      </c>
      <c r="G9" s="7">
        <v>2149.5</v>
      </c>
    </row>
    <row r="11" spans="1:7" x14ac:dyDescent="0.25">
      <c r="A11" s="3" t="s">
        <v>11</v>
      </c>
    </row>
    <row r="12" spans="1:7" x14ac:dyDescent="0.25">
      <c r="A12" s="3"/>
    </row>
    <row r="13" spans="1:7" x14ac:dyDescent="0.25">
      <c r="B13" s="1" t="s">
        <v>12</v>
      </c>
      <c r="E13" s="1" t="s">
        <v>2</v>
      </c>
      <c r="F13" s="9">
        <v>17.543787681216699</v>
      </c>
      <c r="G13" s="9">
        <v>19.054208660862169</v>
      </c>
    </row>
    <row r="14" spans="1:7" x14ac:dyDescent="0.25">
      <c r="B14" s="1" t="s">
        <v>13</v>
      </c>
      <c r="E14" s="1" t="s">
        <v>2</v>
      </c>
      <c r="F14" s="9">
        <v>14.727919314999999</v>
      </c>
      <c r="G14" s="9">
        <v>15.906471634980001</v>
      </c>
    </row>
    <row r="15" spans="1:7" x14ac:dyDescent="0.25">
      <c r="B15" s="1" t="s">
        <v>14</v>
      </c>
      <c r="E15" s="1" t="s">
        <v>5</v>
      </c>
      <c r="F15" s="10">
        <v>10381.693872</v>
      </c>
      <c r="G15" s="10">
        <f>8177.875962</f>
        <v>8177.8759620000001</v>
      </c>
    </row>
    <row r="17" spans="2:10" x14ac:dyDescent="0.25">
      <c r="B17" s="3" t="s">
        <v>15</v>
      </c>
      <c r="E17" s="11"/>
      <c r="F17" s="11"/>
      <c r="G17" s="11"/>
    </row>
    <row r="18" spans="2:10" x14ac:dyDescent="0.25">
      <c r="B18" s="1" t="s">
        <v>16</v>
      </c>
      <c r="E18" s="11" t="s">
        <v>17</v>
      </c>
      <c r="F18" s="12">
        <v>128614723.44302584</v>
      </c>
      <c r="G18" s="12">
        <v>140310644.21557483</v>
      </c>
      <c r="H18" s="7"/>
      <c r="I18" s="5"/>
      <c r="J18" s="5"/>
    </row>
    <row r="19" spans="2:10" x14ac:dyDescent="0.25">
      <c r="B19" s="1" t="s">
        <v>18</v>
      </c>
      <c r="E19" s="11" t="s">
        <v>17</v>
      </c>
      <c r="F19" s="12">
        <v>54975343.874861524</v>
      </c>
      <c r="G19" s="12">
        <v>59039751.349162787</v>
      </c>
    </row>
    <row r="20" spans="2:10" x14ac:dyDescent="0.25">
      <c r="B20" s="1" t="s">
        <v>19</v>
      </c>
      <c r="E20" s="11" t="s">
        <v>17</v>
      </c>
      <c r="F20" s="12">
        <v>1212870.7149516721</v>
      </c>
      <c r="G20" s="12">
        <v>1244598.368023173</v>
      </c>
    </row>
    <row r="21" spans="2:10" x14ac:dyDescent="0.25">
      <c r="B21" s="1" t="s">
        <v>20</v>
      </c>
      <c r="E21" s="11" t="s">
        <v>17</v>
      </c>
      <c r="F21" s="12">
        <v>431105.72200000001</v>
      </c>
      <c r="G21" s="12">
        <v>178891.57800000001</v>
      </c>
    </row>
    <row r="22" spans="2:10" x14ac:dyDescent="0.25">
      <c r="B22" s="1" t="s">
        <v>21</v>
      </c>
      <c r="E22" s="11" t="s">
        <v>17</v>
      </c>
      <c r="F22" s="12">
        <v>255212.19874200004</v>
      </c>
      <c r="G22" s="12">
        <v>190522.40776070932</v>
      </c>
    </row>
    <row r="23" spans="2:10" x14ac:dyDescent="0.25">
      <c r="B23" s="1" t="s">
        <v>22</v>
      </c>
      <c r="E23" s="11" t="s">
        <v>17</v>
      </c>
      <c r="F23" s="12">
        <v>12361858.886718702</v>
      </c>
      <c r="G23" s="12">
        <v>13045428.100585898</v>
      </c>
    </row>
    <row r="24" spans="2:10" x14ac:dyDescent="0.25">
      <c r="B24" s="1" t="s">
        <v>23</v>
      </c>
      <c r="E24" s="11" t="s">
        <v>17</v>
      </c>
      <c r="F24" s="12">
        <v>3863180.7882676935</v>
      </c>
      <c r="G24" s="12">
        <v>3904566.7953385711</v>
      </c>
    </row>
    <row r="25" spans="2:10" x14ac:dyDescent="0.25">
      <c r="B25" s="3" t="s">
        <v>24</v>
      </c>
      <c r="E25" s="11" t="s">
        <v>17</v>
      </c>
      <c r="F25" s="12">
        <v>201714295.62856743</v>
      </c>
      <c r="G25" s="12">
        <v>217914402.814446</v>
      </c>
    </row>
    <row r="26" spans="2:10" x14ac:dyDescent="0.25">
      <c r="B26" s="3"/>
      <c r="E26" s="11"/>
      <c r="F26" s="11"/>
      <c r="G26" s="11"/>
    </row>
    <row r="27" spans="2:10" x14ac:dyDescent="0.25">
      <c r="B27" s="3" t="s">
        <v>25</v>
      </c>
      <c r="H27" s="5"/>
    </row>
    <row r="28" spans="2:10" x14ac:dyDescent="0.25">
      <c r="B28" s="1" t="s">
        <v>26</v>
      </c>
      <c r="E28" s="1" t="s">
        <v>27</v>
      </c>
      <c r="F28" s="13">
        <v>7.3310693095498145</v>
      </c>
      <c r="G28" s="13">
        <v>7.3637612935233818</v>
      </c>
    </row>
    <row r="29" spans="2:10" x14ac:dyDescent="0.25">
      <c r="B29" s="1" t="s">
        <v>18</v>
      </c>
      <c r="E29" s="1" t="s">
        <v>27</v>
      </c>
      <c r="F29" s="13">
        <v>3.1336074554596336</v>
      </c>
      <c r="G29" s="13">
        <v>3.0985150000184443</v>
      </c>
    </row>
    <row r="30" spans="2:10" x14ac:dyDescent="0.25">
      <c r="B30" s="1" t="s">
        <v>19</v>
      </c>
      <c r="E30" s="1" t="s">
        <v>27</v>
      </c>
      <c r="F30" s="13">
        <v>6.9133914351359557E-2</v>
      </c>
      <c r="G30" s="13">
        <v>6.53188169697968E-2</v>
      </c>
    </row>
    <row r="31" spans="2:10" x14ac:dyDescent="0.25">
      <c r="B31" s="1" t="s">
        <v>20</v>
      </c>
      <c r="E31" s="1" t="s">
        <v>27</v>
      </c>
      <c r="F31" s="13">
        <v>2.457312695716014E-2</v>
      </c>
      <c r="G31" s="13">
        <v>9.3885598286455145E-3</v>
      </c>
    </row>
    <row r="32" spans="2:10" x14ac:dyDescent="0.25">
      <c r="B32" s="1" t="s">
        <v>21</v>
      </c>
      <c r="E32" s="1" t="s">
        <v>27</v>
      </c>
      <c r="F32" s="13">
        <v>1.4547155003206271E-2</v>
      </c>
      <c r="G32" s="13">
        <v>9.9989672177804578E-3</v>
      </c>
    </row>
    <row r="33" spans="2:7" x14ac:dyDescent="0.25">
      <c r="B33" s="1" t="s">
        <v>22</v>
      </c>
      <c r="E33" s="1" t="s">
        <v>27</v>
      </c>
      <c r="F33" s="13">
        <v>0.70462884705074025</v>
      </c>
      <c r="G33" s="13">
        <v>0.6846481180497167</v>
      </c>
    </row>
    <row r="34" spans="2:7" x14ac:dyDescent="0.25">
      <c r="B34" s="1" t="s">
        <v>23</v>
      </c>
      <c r="E34" s="1" t="s">
        <v>27</v>
      </c>
      <c r="F34" s="13">
        <v>0.22020220823829384</v>
      </c>
      <c r="G34" s="13">
        <v>0.20491886411208726</v>
      </c>
    </row>
    <row r="35" spans="2:7" x14ac:dyDescent="0.25">
      <c r="B35" s="3" t="s">
        <v>24</v>
      </c>
      <c r="E35" s="1" t="s">
        <v>27</v>
      </c>
      <c r="F35" s="5">
        <v>11.49776201661021</v>
      </c>
      <c r="G35" s="5">
        <v>11.436549619719854</v>
      </c>
    </row>
    <row r="37" spans="2:7" x14ac:dyDescent="0.25">
      <c r="B37" s="3" t="s">
        <v>28</v>
      </c>
    </row>
    <row r="38" spans="2:7" x14ac:dyDescent="0.25">
      <c r="B38" s="14" t="s">
        <v>16</v>
      </c>
      <c r="E38" s="1" t="s">
        <v>29</v>
      </c>
      <c r="F38" s="4">
        <v>0.20595244485527187</v>
      </c>
      <c r="G38" s="4">
        <v>0.20699174105395679</v>
      </c>
    </row>
    <row r="39" spans="2:7" x14ac:dyDescent="0.25">
      <c r="B39" s="14" t="s">
        <v>18</v>
      </c>
      <c r="E39" s="1" t="s">
        <v>29</v>
      </c>
      <c r="F39" s="4">
        <v>0.29314561189425409</v>
      </c>
      <c r="G39" s="4">
        <v>0.30298913360484026</v>
      </c>
    </row>
    <row r="40" spans="2:7" x14ac:dyDescent="0.25">
      <c r="B40" s="14" t="s">
        <v>30</v>
      </c>
      <c r="E40" s="1" t="s">
        <v>29</v>
      </c>
      <c r="F40" s="4">
        <v>4.8449832251043577E-3</v>
      </c>
      <c r="G40" s="4">
        <v>4.5986305836117633E-3</v>
      </c>
    </row>
    <row r="41" spans="2:7" x14ac:dyDescent="0.25">
      <c r="B41" s="14" t="s">
        <v>20</v>
      </c>
      <c r="E41" s="1" t="s">
        <v>29</v>
      </c>
      <c r="F41" s="4">
        <v>2.9469120887362734E-5</v>
      </c>
      <c r="G41" s="4">
        <v>1.1266271794374618E-5</v>
      </c>
    </row>
    <row r="42" spans="2:7" x14ac:dyDescent="0.25">
      <c r="B42" s="14" t="s">
        <v>31</v>
      </c>
      <c r="E42" s="1" t="s">
        <v>29</v>
      </c>
      <c r="F42" s="4">
        <v>1.3713036878126466E-3</v>
      </c>
      <c r="G42" s="4">
        <v>9.425637258307888E-4</v>
      </c>
    </row>
    <row r="43" spans="2:7" x14ac:dyDescent="0.25">
      <c r="B43" s="14" t="s">
        <v>32</v>
      </c>
      <c r="E43" s="1" t="s">
        <v>29</v>
      </c>
      <c r="F43" s="4">
        <v>3.2121832736623328E-2</v>
      </c>
      <c r="G43" s="4">
        <v>3.2137580625221811E-2</v>
      </c>
    </row>
    <row r="44" spans="2:7" x14ac:dyDescent="0.25">
      <c r="B44" s="14" t="s">
        <v>33</v>
      </c>
      <c r="E44" s="1" t="s">
        <v>29</v>
      </c>
      <c r="F44" s="4">
        <v>4.143579275901544E-2</v>
      </c>
      <c r="G44" s="4">
        <v>3.8317875127890505E-2</v>
      </c>
    </row>
    <row r="46" spans="2:7" x14ac:dyDescent="0.25">
      <c r="B46" s="3" t="s">
        <v>34</v>
      </c>
    </row>
    <row r="47" spans="2:7" x14ac:dyDescent="0.25">
      <c r="B47" s="14" t="s">
        <v>35</v>
      </c>
      <c r="E47" s="1" t="s">
        <v>29</v>
      </c>
      <c r="F47" s="5">
        <v>0.16019049164194546</v>
      </c>
      <c r="G47" s="5">
        <v>0.16683583367911931</v>
      </c>
    </row>
    <row r="48" spans="2:7" x14ac:dyDescent="0.25">
      <c r="B48" s="14" t="s">
        <v>18</v>
      </c>
      <c r="E48" s="1" t="s">
        <v>29</v>
      </c>
      <c r="F48" s="5">
        <v>0</v>
      </c>
      <c r="G48" s="5">
        <v>0</v>
      </c>
    </row>
    <row r="49" spans="2:7" x14ac:dyDescent="0.25">
      <c r="B49" s="14" t="s">
        <v>30</v>
      </c>
      <c r="E49" s="1" t="s">
        <v>29</v>
      </c>
      <c r="F49" s="5">
        <v>0</v>
      </c>
      <c r="G49" s="5">
        <v>0</v>
      </c>
    </row>
    <row r="50" spans="2:7" x14ac:dyDescent="0.25">
      <c r="B50" s="14" t="s">
        <v>20</v>
      </c>
      <c r="E50" s="1" t="s">
        <v>29</v>
      </c>
      <c r="F50" s="5">
        <v>0</v>
      </c>
      <c r="G50" s="5">
        <v>0</v>
      </c>
    </row>
    <row r="51" spans="2:7" x14ac:dyDescent="0.25">
      <c r="B51" s="14" t="s">
        <v>31</v>
      </c>
      <c r="E51" s="1" t="s">
        <v>29</v>
      </c>
      <c r="F51" s="5">
        <v>0</v>
      </c>
      <c r="G51" s="5">
        <v>0</v>
      </c>
    </row>
    <row r="52" spans="2:7" x14ac:dyDescent="0.25">
      <c r="B52" s="14" t="s">
        <v>33</v>
      </c>
      <c r="E52" s="1" t="s">
        <v>29</v>
      </c>
      <c r="F52" s="5">
        <v>0</v>
      </c>
      <c r="G52" s="5">
        <v>2.6240921829884896E-5</v>
      </c>
    </row>
    <row r="54" spans="2:7" x14ac:dyDescent="0.25">
      <c r="B54" s="1" t="s">
        <v>36</v>
      </c>
      <c r="E54" s="1" t="s">
        <v>37</v>
      </c>
      <c r="F54" s="23">
        <v>13.11380964791646</v>
      </c>
      <c r="G54" s="23">
        <v>14.764175337613246</v>
      </c>
    </row>
    <row r="55" spans="2:7" x14ac:dyDescent="0.25">
      <c r="B55" s="1" t="s">
        <v>38</v>
      </c>
      <c r="E55" s="1" t="s">
        <v>29</v>
      </c>
      <c r="F55" s="24">
        <v>0.74749021626366319</v>
      </c>
      <c r="G55" s="24">
        <v>0.77485114183404735</v>
      </c>
    </row>
    <row r="56" spans="2:7" x14ac:dyDescent="0.25">
      <c r="B56" s="1" t="s">
        <v>39</v>
      </c>
      <c r="E56" s="14" t="s">
        <v>40</v>
      </c>
      <c r="F56" s="25">
        <v>11823.33028388652</v>
      </c>
      <c r="G56" s="25">
        <v>13353.151503495967</v>
      </c>
    </row>
    <row r="57" spans="2:7" x14ac:dyDescent="0.25">
      <c r="B57" s="1" t="s">
        <v>41</v>
      </c>
      <c r="E57" s="14" t="s">
        <v>40</v>
      </c>
      <c r="F57" s="25">
        <v>1290.4793640299388</v>
      </c>
      <c r="G57" s="25">
        <v>1411.0238341172796</v>
      </c>
    </row>
    <row r="58" spans="2:7" x14ac:dyDescent="0.25">
      <c r="B58" s="1" t="s">
        <v>42</v>
      </c>
      <c r="E58" s="1" t="s">
        <v>43</v>
      </c>
      <c r="F58" s="26">
        <v>70662.75</v>
      </c>
      <c r="G58" s="26">
        <v>67617.804000000004</v>
      </c>
    </row>
    <row r="59" spans="2:7" x14ac:dyDescent="0.25">
      <c r="B59" s="1" t="s">
        <v>44</v>
      </c>
      <c r="E59" s="1" t="s">
        <v>45</v>
      </c>
      <c r="F59" s="27">
        <v>4.02779327269534</v>
      </c>
      <c r="G59" s="27">
        <v>3.5487070181449569</v>
      </c>
    </row>
    <row r="60" spans="2:7" x14ac:dyDescent="0.25">
      <c r="B60" s="1" t="s">
        <v>46</v>
      </c>
      <c r="F60" s="28">
        <v>57.628382705173522</v>
      </c>
      <c r="G60" s="28">
        <v>57.859580887897508</v>
      </c>
    </row>
    <row r="61" spans="2:7" x14ac:dyDescent="0.25">
      <c r="B61" s="1" t="s">
        <v>47</v>
      </c>
      <c r="F61" s="28">
        <v>42.371617294826478</v>
      </c>
      <c r="G61" s="28">
        <v>42.140419112102492</v>
      </c>
    </row>
    <row r="62" spans="2:7" x14ac:dyDescent="0.25">
      <c r="B62" s="8" t="s">
        <v>9</v>
      </c>
      <c r="E62" s="14"/>
      <c r="F62" s="25">
        <v>4798</v>
      </c>
      <c r="G62" s="25">
        <v>5662.91</v>
      </c>
    </row>
    <row r="63" spans="2:7" x14ac:dyDescent="0.25">
      <c r="B63" s="8" t="s">
        <v>10</v>
      </c>
      <c r="E63" s="14"/>
      <c r="F63" s="25">
        <v>2704</v>
      </c>
      <c r="G63" s="25">
        <v>3417.66</v>
      </c>
    </row>
    <row r="64" spans="2:7" x14ac:dyDescent="0.25">
      <c r="B64" s="8"/>
      <c r="E64" s="14"/>
      <c r="F64" s="14"/>
      <c r="G64" s="15"/>
    </row>
    <row r="65" spans="1:7" x14ac:dyDescent="0.25">
      <c r="A65" s="3" t="s">
        <v>48</v>
      </c>
    </row>
    <row r="66" spans="1:7" x14ac:dyDescent="0.25">
      <c r="B66" s="1" t="s">
        <v>49</v>
      </c>
      <c r="E66" s="1" t="s">
        <v>2</v>
      </c>
      <c r="F66" s="4">
        <v>1.576082942</v>
      </c>
      <c r="G66" s="4">
        <v>1.5522423570000001</v>
      </c>
    </row>
    <row r="67" spans="1:7" x14ac:dyDescent="0.25">
      <c r="B67" s="1" t="s">
        <v>50</v>
      </c>
      <c r="E67" s="1" t="s">
        <v>2</v>
      </c>
      <c r="F67" s="4">
        <v>1.495236430132</v>
      </c>
      <c r="G67" s="4">
        <v>1.500057</v>
      </c>
    </row>
    <row r="68" spans="1:7" x14ac:dyDescent="0.25">
      <c r="B68" s="1" t="s">
        <v>51</v>
      </c>
      <c r="E68" s="1" t="s">
        <v>5</v>
      </c>
      <c r="F68" s="10">
        <v>1901.2670180529999</v>
      </c>
      <c r="G68" s="10">
        <v>1734.00199</v>
      </c>
    </row>
    <row r="69" spans="1:7" x14ac:dyDescent="0.25">
      <c r="B69" s="1" t="s">
        <v>52</v>
      </c>
      <c r="E69" s="1" t="s">
        <v>5</v>
      </c>
      <c r="F69" s="10">
        <v>7017.595601</v>
      </c>
      <c r="G69" s="10">
        <f>5279.790864</f>
        <v>5279.7908639999996</v>
      </c>
    </row>
    <row r="70" spans="1:7" x14ac:dyDescent="0.25">
      <c r="B70" s="1" t="s">
        <v>53</v>
      </c>
      <c r="E70" s="1" t="s">
        <v>54</v>
      </c>
      <c r="F70" s="16">
        <v>22836.695413923597</v>
      </c>
      <c r="G70" s="16">
        <v>22683.783632744893</v>
      </c>
    </row>
    <row r="71" spans="1:7" x14ac:dyDescent="0.25">
      <c r="B71" s="1" t="s">
        <v>55</v>
      </c>
      <c r="E71" s="1" t="s">
        <v>56</v>
      </c>
      <c r="F71" s="13">
        <v>14.489526410928947</v>
      </c>
      <c r="G71" s="13">
        <v>14.613557947603985</v>
      </c>
    </row>
    <row r="72" spans="1:7" x14ac:dyDescent="0.25">
      <c r="B72" s="1" t="s">
        <v>57</v>
      </c>
    </row>
    <row r="73" spans="1:7" x14ac:dyDescent="0.25">
      <c r="B73" s="17" t="s">
        <v>58</v>
      </c>
      <c r="E73" s="1" t="s">
        <v>59</v>
      </c>
      <c r="F73" s="4">
        <v>0.22568883545738438</v>
      </c>
      <c r="G73" s="4">
        <v>0.38524901621393709</v>
      </c>
    </row>
    <row r="74" spans="1:7" x14ac:dyDescent="0.25">
      <c r="B74" s="17" t="s">
        <v>60</v>
      </c>
      <c r="E74" s="1" t="s">
        <v>59</v>
      </c>
      <c r="F74" s="4">
        <v>2.991101712941846</v>
      </c>
      <c r="G74" s="4">
        <v>3.1196227090468498</v>
      </c>
    </row>
    <row r="75" spans="1:7" x14ac:dyDescent="0.25">
      <c r="B75" s="17" t="s">
        <v>61</v>
      </c>
      <c r="E75" s="1" t="s">
        <v>59</v>
      </c>
      <c r="F75" s="4">
        <v>14.633604121830306</v>
      </c>
      <c r="G75" s="4">
        <v>15.10093240020503</v>
      </c>
    </row>
    <row r="76" spans="1:7" x14ac:dyDescent="0.25">
      <c r="B76" s="17" t="s">
        <v>62</v>
      </c>
      <c r="E76" s="1" t="s">
        <v>59</v>
      </c>
      <c r="F76" s="4">
        <v>17.624705834772151</v>
      </c>
      <c r="G76" s="4">
        <v>18.22055510925188</v>
      </c>
    </row>
    <row r="77" spans="1:7" x14ac:dyDescent="0.25">
      <c r="B77" s="17" t="s">
        <v>63</v>
      </c>
      <c r="E77" s="1" t="s">
        <v>64</v>
      </c>
      <c r="F77" s="4">
        <v>0.14319603965194388</v>
      </c>
      <c r="G77" s="4">
        <v>0.24818870228390311</v>
      </c>
    </row>
    <row r="78" spans="1:7" x14ac:dyDescent="0.25">
      <c r="B78" s="17" t="s">
        <v>65</v>
      </c>
      <c r="E78" s="1" t="s">
        <v>64</v>
      </c>
      <c r="F78" s="4">
        <v>1.8978073001324609</v>
      </c>
      <c r="G78" s="4">
        <v>2.0097523398833843</v>
      </c>
    </row>
    <row r="79" spans="1:7" x14ac:dyDescent="0.25">
      <c r="B79" s="17" t="s">
        <v>66</v>
      </c>
      <c r="E79" s="1" t="s">
        <v>64</v>
      </c>
      <c r="F79" s="4">
        <v>9.2847931614948642</v>
      </c>
      <c r="G79" s="4">
        <v>9.7284630406494106</v>
      </c>
    </row>
    <row r="80" spans="1:7" x14ac:dyDescent="0.25">
      <c r="B80" s="17" t="s">
        <v>67</v>
      </c>
      <c r="E80" s="1" t="s">
        <v>64</v>
      </c>
      <c r="F80" s="4">
        <v>11.182600461627324</v>
      </c>
      <c r="G80" s="4">
        <v>11.738215380532795</v>
      </c>
    </row>
    <row r="81" spans="1:7" x14ac:dyDescent="0.25">
      <c r="B81" s="1" t="s">
        <v>42</v>
      </c>
      <c r="E81" s="1" t="s">
        <v>43</v>
      </c>
      <c r="F81" s="16">
        <v>2045.9759999999999</v>
      </c>
      <c r="G81" s="16">
        <v>2094.99656</v>
      </c>
    </row>
    <row r="82" spans="1:7" x14ac:dyDescent="0.25">
      <c r="B82" s="1" t="s">
        <v>68</v>
      </c>
      <c r="E82" s="1" t="s">
        <v>69</v>
      </c>
      <c r="F82" s="13">
        <v>1.298139803101809</v>
      </c>
      <c r="G82" s="13">
        <v>1.34965815779501</v>
      </c>
    </row>
    <row r="83" spans="1:7" x14ac:dyDescent="0.25">
      <c r="B83" s="1" t="s">
        <v>70</v>
      </c>
      <c r="E83" s="1" t="s">
        <v>71</v>
      </c>
      <c r="F83" s="16">
        <v>22498</v>
      </c>
      <c r="G83" s="16">
        <v>20969</v>
      </c>
    </row>
    <row r="84" spans="1:7" x14ac:dyDescent="0.25">
      <c r="B84" s="1" t="s">
        <v>72</v>
      </c>
      <c r="E84" s="14" t="s">
        <v>71</v>
      </c>
      <c r="F84" s="16">
        <v>47778</v>
      </c>
      <c r="G84" s="16">
        <v>38117.86</v>
      </c>
    </row>
    <row r="85" spans="1:7" x14ac:dyDescent="0.25">
      <c r="B85" s="8" t="s">
        <v>9</v>
      </c>
      <c r="E85" s="14"/>
      <c r="F85" s="16">
        <v>3152.7</v>
      </c>
      <c r="G85" s="16">
        <v>3169.9</v>
      </c>
    </row>
    <row r="86" spans="1:7" x14ac:dyDescent="0.25">
      <c r="B86" s="8" t="s">
        <v>10</v>
      </c>
      <c r="E86" s="14"/>
      <c r="F86" s="18">
        <v>520.70000000000005</v>
      </c>
      <c r="G86" s="18">
        <v>547.20000000000005</v>
      </c>
    </row>
    <row r="87" spans="1:7" x14ac:dyDescent="0.25">
      <c r="B87" s="8"/>
      <c r="E87" s="14"/>
      <c r="F87" s="14"/>
      <c r="G87" s="14"/>
    </row>
    <row r="88" spans="1:7" x14ac:dyDescent="0.25">
      <c r="A88" s="3" t="s">
        <v>73</v>
      </c>
      <c r="B88" s="8"/>
      <c r="E88" s="14"/>
      <c r="F88" s="14"/>
      <c r="G88" s="14"/>
    </row>
    <row r="89" spans="1:7" x14ac:dyDescent="0.25">
      <c r="B89" s="14" t="s">
        <v>74</v>
      </c>
      <c r="C89" s="14"/>
      <c r="D89" s="14"/>
      <c r="E89" s="14" t="s">
        <v>71</v>
      </c>
      <c r="F89" s="16">
        <v>65641.736999999994</v>
      </c>
      <c r="G89" s="16">
        <v>71557.152000000002</v>
      </c>
    </row>
    <row r="90" spans="1:7" s="29" customFormat="1" x14ac:dyDescent="0.25">
      <c r="B90" s="30"/>
      <c r="C90" s="30"/>
      <c r="D90" s="30"/>
      <c r="E90" s="30"/>
      <c r="F90" s="30"/>
      <c r="G90" s="30"/>
    </row>
    <row r="91" spans="1:7" x14ac:dyDescent="0.25">
      <c r="B91" s="8" t="s">
        <v>9</v>
      </c>
      <c r="E91" s="14"/>
      <c r="F91" s="16">
        <v>1292</v>
      </c>
      <c r="G91" s="16">
        <v>1266</v>
      </c>
    </row>
    <row r="92" spans="1:7" x14ac:dyDescent="0.25">
      <c r="B92" s="8" t="s">
        <v>10</v>
      </c>
      <c r="E92" s="14"/>
      <c r="F92" s="18">
        <v>130</v>
      </c>
      <c r="G92" s="18">
        <v>117</v>
      </c>
    </row>
    <row r="93" spans="1:7" x14ac:dyDescent="0.25">
      <c r="B93" s="8" t="s">
        <v>75</v>
      </c>
      <c r="E93" s="14"/>
      <c r="F93" s="16">
        <v>1422</v>
      </c>
      <c r="G93" s="16">
        <v>1383</v>
      </c>
    </row>
    <row r="94" spans="1:7" x14ac:dyDescent="0.25">
      <c r="B94" s="8"/>
      <c r="E94" s="14"/>
      <c r="F94" s="14"/>
      <c r="G94" s="16"/>
    </row>
    <row r="95" spans="1:7" x14ac:dyDescent="0.25">
      <c r="A95" s="17"/>
    </row>
    <row r="96" spans="1:7" x14ac:dyDescent="0.25">
      <c r="A96" s="3" t="s">
        <v>76</v>
      </c>
      <c r="F96" s="10">
        <v>15.147277101</v>
      </c>
      <c r="G96" s="10">
        <v>15.147277101</v>
      </c>
    </row>
    <row r="98" spans="1:7" x14ac:dyDescent="0.25">
      <c r="A98" s="19" t="s">
        <v>77</v>
      </c>
    </row>
    <row r="99" spans="1:7" x14ac:dyDescent="0.25">
      <c r="A99" s="17" t="s">
        <v>78</v>
      </c>
      <c r="F99" s="16">
        <v>12623.7</v>
      </c>
      <c r="G99" s="16">
        <v>13350.56</v>
      </c>
    </row>
    <row r="100" spans="1:7" x14ac:dyDescent="0.25">
      <c r="A100" s="17" t="s">
        <v>79</v>
      </c>
      <c r="F100" s="16">
        <v>5626.7</v>
      </c>
      <c r="G100" s="16">
        <v>6244.36</v>
      </c>
    </row>
    <row r="101" spans="1:7" x14ac:dyDescent="0.25">
      <c r="A101" s="20" t="s">
        <v>75</v>
      </c>
      <c r="F101" s="16">
        <v>18250.400000000001</v>
      </c>
      <c r="G101" s="16">
        <v>19594.919999999998</v>
      </c>
    </row>
    <row r="103" spans="1:7" s="29" customFormat="1" x14ac:dyDescent="0.25">
      <c r="A103" s="31" t="s">
        <v>81</v>
      </c>
      <c r="B103" s="32"/>
      <c r="D103" s="33"/>
      <c r="E103" s="30"/>
      <c r="F103" s="30"/>
      <c r="G103" s="30"/>
    </row>
    <row r="104" spans="1:7" x14ac:dyDescent="0.25">
      <c r="E104" s="14"/>
      <c r="F104" s="14"/>
      <c r="G104" s="14"/>
    </row>
    <row r="105" spans="1:7" x14ac:dyDescent="0.25">
      <c r="B105" s="8" t="s">
        <v>80</v>
      </c>
      <c r="E105" s="14" t="s">
        <v>71</v>
      </c>
      <c r="F105" s="14">
        <v>26.5</v>
      </c>
      <c r="G105" s="14"/>
    </row>
    <row r="106" spans="1:7" x14ac:dyDescent="0.25">
      <c r="B106" s="21"/>
      <c r="E106" s="14"/>
      <c r="F106" s="14"/>
      <c r="G106" s="14"/>
    </row>
    <row r="107" spans="1:7" x14ac:dyDescent="0.25">
      <c r="B107" s="21"/>
      <c r="E107" s="14"/>
      <c r="F107" s="14"/>
    </row>
    <row r="108" spans="1:7" x14ac:dyDescent="0.25">
      <c r="B108" s="21"/>
      <c r="E108" s="14"/>
      <c r="F108" s="14"/>
    </row>
    <row r="109" spans="1:7" x14ac:dyDescent="0.25">
      <c r="B109" s="8" t="s">
        <v>9</v>
      </c>
      <c r="E109" s="14"/>
      <c r="F109" s="14">
        <v>102</v>
      </c>
      <c r="G109" s="22">
        <v>73</v>
      </c>
    </row>
    <row r="110" spans="1:7" x14ac:dyDescent="0.25">
      <c r="B110" s="8" t="s">
        <v>10</v>
      </c>
      <c r="E110" s="14"/>
      <c r="F110" s="14">
        <v>6</v>
      </c>
      <c r="G110" s="15">
        <v>13</v>
      </c>
    </row>
    <row r="114" spans="2:2" x14ac:dyDescent="0.25">
      <c r="B114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7B57DC7494B46856B528C289AD892" ma:contentTypeVersion="19" ma:contentTypeDescription="Create a new document." ma:contentTypeScope="" ma:versionID="ca493b9e1e6995c1a9fbc184572889f2">
  <xsd:schema xmlns:xsd="http://www.w3.org/2001/XMLSchema" xmlns:xs="http://www.w3.org/2001/XMLSchema" xmlns:p="http://schemas.microsoft.com/office/2006/metadata/properties" xmlns:ns2="f94672a5-efb0-4028-bf07-d0ebb27c5587" xmlns:ns3="b6ba1ff6-0e9f-4cfd-9191-b9461883585e" targetNamespace="http://schemas.microsoft.com/office/2006/metadata/properties" ma:root="true" ma:fieldsID="dea4046229b2011857726e431f03d23d" ns2:_="" ns3:_="">
    <xsd:import namespace="f94672a5-efb0-4028-bf07-d0ebb27c5587"/>
    <xsd:import namespace="b6ba1ff6-0e9f-4cfd-9191-b946188358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672a5-efb0-4028-bf07-d0ebb27c5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bbe2da-cfed-4d51-80e1-712df314ed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a1ff6-0e9f-4cfd-9191-b9461883585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0da3ec-6760-477e-9e4f-d604594949ab}" ma:internalName="TaxCatchAll" ma:showField="CatchAllData" ma:web="b6ba1ff6-0e9f-4cfd-9191-b946188358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4672a5-efb0-4028-bf07-d0ebb27c5587">
      <Terms xmlns="http://schemas.microsoft.com/office/infopath/2007/PartnerControls"/>
    </lcf76f155ced4ddcb4097134ff3c332f>
    <TaxCatchAll xmlns="b6ba1ff6-0e9f-4cfd-9191-b9461883585e" xsi:nil="true"/>
  </documentManagement>
</p:properties>
</file>

<file path=customXml/itemProps1.xml><?xml version="1.0" encoding="utf-8"?>
<ds:datastoreItem xmlns:ds="http://schemas.openxmlformats.org/officeDocument/2006/customXml" ds:itemID="{E1B6ACB2-11C6-428C-BA25-96953758DD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672a5-efb0-4028-bf07-d0ebb27c5587"/>
    <ds:schemaRef ds:uri="b6ba1ff6-0e9f-4cfd-9191-b94618835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CF0FED-6651-4270-8C93-1584210A6F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17EEE4-D9D3-4CC0-94BC-5BBE82454A5E}">
  <ds:schemaRefs>
    <ds:schemaRef ds:uri="http://schemas.microsoft.com/office/2006/metadata/properties"/>
    <ds:schemaRef ds:uri="http://schemas.microsoft.com/office/infopath/2007/PartnerControls"/>
    <ds:schemaRef ds:uri="f94672a5-efb0-4028-bf07-d0ebb27c5587"/>
    <ds:schemaRef ds:uri="b6ba1ff6-0e9f-4cfd-9191-b946188358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Coulter</dc:creator>
  <cp:lastModifiedBy>Katie Coulter</cp:lastModifiedBy>
  <dcterms:created xsi:type="dcterms:W3CDTF">2025-04-14T22:38:36Z</dcterms:created>
  <dcterms:modified xsi:type="dcterms:W3CDTF">2025-10-08T21:51:00Z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0x010100CEF7B57DC7494B46856B528C289AD892</vt:lpwstr>
  </property>
  <property fmtid="{D5CDD505-2E9C-101B-9397-08002B2CF9AE}" pid="3" name="MediaServiceImageTags">
    <vt:lpwstr/>
  </property>
</Properties>
</file>